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4915" windowHeight="1006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6" i="1" l="1"/>
  <c r="M6" i="1"/>
  <c r="J6" i="1"/>
  <c r="D7" i="1"/>
  <c r="G7" i="1" s="1"/>
  <c r="E7" i="1" l="1"/>
  <c r="M7" i="1" s="1"/>
  <c r="C5" i="1"/>
  <c r="C8" i="1" l="1"/>
  <c r="F5" i="1"/>
  <c r="G5" i="1" s="1"/>
  <c r="N6" i="1"/>
  <c r="O6" i="1" s="1"/>
  <c r="J7" i="1"/>
  <c r="P6" i="1" l="1"/>
  <c r="N7" i="1"/>
  <c r="O7" i="1" s="1"/>
  <c r="P7" i="1" l="1"/>
  <c r="N5" i="1"/>
  <c r="O5" i="1" l="1"/>
  <c r="O8" i="1" s="1"/>
  <c r="P5" i="1"/>
  <c r="N8" i="1"/>
  <c r="P8" i="1" s="1"/>
</calcChain>
</file>

<file path=xl/sharedStrings.xml><?xml version="1.0" encoding="utf-8"?>
<sst xmlns="http://schemas.openxmlformats.org/spreadsheetml/2006/main" count="15" uniqueCount="15">
  <si>
    <t>sro</t>
  </si>
  <si>
    <t>závislá činnost</t>
  </si>
  <si>
    <t>OSVČ</t>
  </si>
  <si>
    <t>daňový základ</t>
  </si>
  <si>
    <t>čistý příjem</t>
  </si>
  <si>
    <t>celkové odvody</t>
  </si>
  <si>
    <t>zdrav pojištění</t>
  </si>
  <si>
    <t>vyměřovací základ pro OSVč = 50%</t>
  </si>
  <si>
    <t>Soc+ důchod poj  pojištění %</t>
  </si>
  <si>
    <t>Soc+ důchod poj  pojištění částka</t>
  </si>
  <si>
    <t>zdanění</t>
  </si>
  <si>
    <t>paušální náklady OSVč 60% max základ 1 mil</t>
  </si>
  <si>
    <t>celkem</t>
  </si>
  <si>
    <t>daň právnických osob 19%</t>
  </si>
  <si>
    <t>daň z příjmu FO + z dividendy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</si>
</sst>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"/>
  <sheetViews>
    <sheetView tabSelected="1" workbookViewId="0">
      <selection activeCell="D15" sqref="D15"/>
    </sheetView>
  </sheetViews>
  <sheetFormatPr defaultRowHeight="15" x14ac:dyDescent="0.25"/>
  <cols>
    <col min="1" max="1" width="3" style="1" customWidth="1"/>
    <col min="2" max="2" width="14.28515625" style="1" customWidth="1"/>
    <col min="3" max="3" width="9.85546875" style="1" customWidth="1"/>
    <col min="4" max="4" width="15" style="1" customWidth="1"/>
    <col min="5" max="5" width="10.7109375" hidden="1" customWidth="1"/>
    <col min="6" max="6" width="13.28515625" style="1" customWidth="1"/>
    <col min="7" max="7" width="13.7109375" style="1" customWidth="1"/>
    <col min="8" max="8" width="10.42578125" hidden="1" customWidth="1"/>
    <col min="9" max="9" width="5" hidden="1" customWidth="1"/>
    <col min="10" max="10" width="13.7109375" customWidth="1"/>
    <col min="11" max="11" width="7.85546875" hidden="1" customWidth="1"/>
    <col min="12" max="12" width="7.140625" hidden="1" customWidth="1"/>
    <col min="13" max="13" width="10.140625" customWidth="1"/>
    <col min="14" max="14" width="9.140625" style="1" customWidth="1"/>
    <col min="15" max="15" width="9.85546875" style="1" customWidth="1"/>
    <col min="16" max="16" width="10" style="1" customWidth="1"/>
    <col min="17" max="17" width="9.140625" style="1"/>
    <col min="18" max="18" width="12.140625" style="1" bestFit="1" customWidth="1"/>
    <col min="19" max="16384" width="9.140625" style="1"/>
  </cols>
  <sheetData>
    <row r="2" spans="2:18" ht="11.25" customHeight="1" x14ac:dyDescent="0.25">
      <c r="B2" s="3"/>
    </row>
    <row r="3" spans="2:18" ht="75" x14ac:dyDescent="0.25">
      <c r="B3" s="8">
        <v>1500000</v>
      </c>
      <c r="C3" s="7" t="s">
        <v>3</v>
      </c>
      <c r="D3" s="7" t="s">
        <v>11</v>
      </c>
      <c r="E3" s="7" t="s">
        <v>7</v>
      </c>
      <c r="F3" s="7" t="s">
        <v>13</v>
      </c>
      <c r="G3" s="7" t="s">
        <v>14</v>
      </c>
      <c r="H3" s="7" t="s">
        <v>8</v>
      </c>
      <c r="I3" s="7"/>
      <c r="J3" s="7" t="s">
        <v>9</v>
      </c>
      <c r="K3" s="7"/>
      <c r="L3" s="7"/>
      <c r="M3" s="7" t="s">
        <v>6</v>
      </c>
      <c r="N3" s="7" t="s">
        <v>5</v>
      </c>
      <c r="O3" s="7" t="s">
        <v>4</v>
      </c>
      <c r="P3" s="7" t="s">
        <v>10</v>
      </c>
    </row>
    <row r="4" spans="2:18" ht="1.5" customHeight="1" x14ac:dyDescent="0.25">
      <c r="B4" s="4"/>
      <c r="C4" s="4"/>
      <c r="D4" s="4"/>
      <c r="E4" s="5">
        <v>0.5</v>
      </c>
      <c r="F4" s="5"/>
      <c r="G4" s="5"/>
      <c r="H4" s="4"/>
      <c r="I4" s="4"/>
      <c r="J4" s="4"/>
      <c r="K4" s="4"/>
      <c r="L4" s="4"/>
      <c r="M4" s="4"/>
      <c r="N4" s="4"/>
      <c r="O4" s="6"/>
      <c r="P4" s="4"/>
    </row>
    <row r="5" spans="2:18" ht="24" customHeight="1" x14ac:dyDescent="0.25">
      <c r="B5" s="10" t="s">
        <v>0</v>
      </c>
      <c r="C5" s="9">
        <f>SUM(B3-C6-C7)</f>
        <v>700000</v>
      </c>
      <c r="D5" s="10"/>
      <c r="E5" s="10"/>
      <c r="F5" s="10">
        <f>SUM(C5*0.19)</f>
        <v>133000</v>
      </c>
      <c r="G5" s="10">
        <f>SUM(C5-F5)*0.15</f>
        <v>85050</v>
      </c>
      <c r="H5" s="10"/>
      <c r="I5" s="10"/>
      <c r="J5" s="10"/>
      <c r="K5" s="10"/>
      <c r="L5" s="10"/>
      <c r="M5" s="10"/>
      <c r="N5" s="10">
        <f>SUM(F5:G5)</f>
        <v>218050</v>
      </c>
      <c r="O5" s="9">
        <f>SUM(C5-N5)</f>
        <v>481950</v>
      </c>
      <c r="P5" s="11">
        <f>SUM(N5/C5)</f>
        <v>0.3115</v>
      </c>
    </row>
    <row r="6" spans="2:18" ht="24" customHeight="1" x14ac:dyDescent="0.25">
      <c r="B6" s="10" t="s">
        <v>1</v>
      </c>
      <c r="C6" s="12">
        <v>300000</v>
      </c>
      <c r="D6" s="10"/>
      <c r="E6" s="10"/>
      <c r="F6" s="10"/>
      <c r="G6" s="10">
        <f>SUM(C6*0.15)</f>
        <v>45000</v>
      </c>
      <c r="H6" s="11">
        <v>0.25</v>
      </c>
      <c r="I6" s="11">
        <v>6.5000000000000002E-2</v>
      </c>
      <c r="J6" s="9">
        <f>SUM(C6/1.34*(I6+H6))</f>
        <v>70522.388059701494</v>
      </c>
      <c r="K6" s="11">
        <v>0.09</v>
      </c>
      <c r="L6" s="11">
        <v>4.4999999999999998E-2</v>
      </c>
      <c r="M6" s="9">
        <f>SUM(C6/1.34*(L6+K6))</f>
        <v>30223.880597014926</v>
      </c>
      <c r="N6" s="9">
        <f>SUM(G6+J6+M6)</f>
        <v>145746.26865671642</v>
      </c>
      <c r="O6" s="9">
        <f>SUM(C6-N6)</f>
        <v>154253.73134328358</v>
      </c>
      <c r="P6" s="11">
        <f>SUM(N6/C6)</f>
        <v>0.48582089552238805</v>
      </c>
      <c r="R6" s="2"/>
    </row>
    <row r="7" spans="2:18" ht="24" customHeight="1" x14ac:dyDescent="0.25">
      <c r="B7" s="10" t="s">
        <v>2</v>
      </c>
      <c r="C7" s="12">
        <v>500000</v>
      </c>
      <c r="D7" s="10">
        <f>SUM(C7*0.4)</f>
        <v>200000</v>
      </c>
      <c r="E7" s="10">
        <f>SUM(D7*E4)</f>
        <v>100000</v>
      </c>
      <c r="F7" s="10"/>
      <c r="G7" s="10">
        <f>SUM(D7*0.15)</f>
        <v>30000</v>
      </c>
      <c r="H7" s="11">
        <v>0.29199999999999998</v>
      </c>
      <c r="I7" s="10"/>
      <c r="J7" s="10">
        <f>SUM(E7*H7)</f>
        <v>29199.999999999996</v>
      </c>
      <c r="K7" s="11">
        <v>0.13500000000000001</v>
      </c>
      <c r="L7" s="10"/>
      <c r="M7" s="10">
        <f>SUM(E7*K7)</f>
        <v>13500</v>
      </c>
      <c r="N7" s="9">
        <f>SUM(G7+J7+M7)</f>
        <v>72700</v>
      </c>
      <c r="O7" s="9">
        <f>SUM(C7-N7)</f>
        <v>427300</v>
      </c>
      <c r="P7" s="11">
        <f>SUM(N7/C7)</f>
        <v>0.1454</v>
      </c>
    </row>
    <row r="8" spans="2:18" ht="24" customHeight="1" x14ac:dyDescent="0.25">
      <c r="B8" s="10" t="s">
        <v>12</v>
      </c>
      <c r="C8" s="9">
        <f>SUM(C5:C7)</f>
        <v>1500000</v>
      </c>
      <c r="D8" s="10"/>
      <c r="E8" s="13"/>
      <c r="F8" s="10"/>
      <c r="G8" s="10"/>
      <c r="H8" s="13"/>
      <c r="I8" s="13"/>
      <c r="J8" s="13"/>
      <c r="K8" s="13"/>
      <c r="L8" s="13"/>
      <c r="M8" s="13"/>
      <c r="N8" s="9">
        <f>SUM(N5:N7)</f>
        <v>436496.26865671645</v>
      </c>
      <c r="O8" s="9">
        <f>SUM(O5:O7)</f>
        <v>1063503.7313432836</v>
      </c>
      <c r="P8" s="11">
        <f>SUM(N8/C8)</f>
        <v>0.29099751243781097</v>
      </c>
    </row>
    <row r="9" spans="2:18" ht="16.5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Zralý</dc:creator>
  <cp:lastModifiedBy>Petr Zralý</cp:lastModifiedBy>
  <dcterms:created xsi:type="dcterms:W3CDTF">2018-04-03T20:10:05Z</dcterms:created>
  <dcterms:modified xsi:type="dcterms:W3CDTF">2018-04-03T22:35:01Z</dcterms:modified>
</cp:coreProperties>
</file>